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0b1470a73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cificação" sheetId="1" r:id="R9bb2735b8e1b4e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 &quot;#,##0.00;(&quot;R$ &quot;#,##0.00);&quot;R$ -&quot;"/>
    <x:numFmt numFmtId="201" formatCode="0.0%"/>
    <x:numFmt numFmtId="202" formatCode="0.00"/>
  </x:numFmts>
  <x:fonts count="8">
    <x:font>
      <x:sz val="11"/>
      <x:name val="Carlito"/>
    </x:font>
    <x:font>
      <x:sz val="11"/>
      <x:name val="Arial"/>
    </x:font>
    <x:font>
      <x:sz val="17"/>
      <x:name val="Arial"/>
    </x:font>
    <x:font>
      <x:b/>
      <x:sz val="17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F43"/>
      </x:patternFill>
    </x:fill>
    <x:fill>
      <x:patternFill patternType="solid">
        <x:fgColor rgb="FFFFF2CC"/>
      </x:patternFill>
    </x:fill>
    <x:fill>
      <x:patternFill patternType="solid">
        <x:fgColor rgb="FFEAF2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200" fontId="7" fillId="4" borderId="0" xfId="0" applyNumberFormat="1" applyFont="1" applyFill="1" applyBorder="1"/>
    <x:xf numFmtId="200" fontId="6" fillId="3" borderId="0" xfId="0" applyNumberFormat="1" applyFont="1" applyFill="1" applyBorder="1"/>
    <x:xf numFmtId="200" fontId="1" fillId="0" borderId="0" xfId="0" applyNumberFormat="1" applyFont="1" applyFill="1" applyBorder="1"/>
    <x:xf numFmtId="201" fontId="6" fillId="3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1be9b964c4227" /><Relationship Type="http://schemas.openxmlformats.org/officeDocument/2006/relationships/theme" Target="/xl/theme/theme1.xml" Id="R507ee401df9e42d9" /><Relationship Type="http://schemas.openxmlformats.org/officeDocument/2006/relationships/sharedStrings" Target="/xl/sharedStrings.xml" Id="R94b4c77d46b94021" /><Relationship Type="http://schemas.openxmlformats.org/officeDocument/2006/relationships/worksheet" Target="/xl/worksheets/sheet1.xml" Id="R9bb2735b8e1b4e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9" hidden="0" customWidth="1"/>
    <x:col min="3" max="3" width="3" hidden="0" customWidth="1"/>
    <x:col min="4" max="4" width="66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3" t="str">
        <x:v>GestStudio</x:v>
      </x:c>
      <x:c r="B2" s="1"/>
      <x:c r="C2" s="1"/>
      <x:c r="D2" s="1" t="str">
        <x:v>Edite as células amarelas. Valores iniciais são exemplos fictícios.</x:v>
      </x:c>
    </x:row>
    <x:row r="3" ht="23" customHeight="1">
      <x:c r="A3" s="1" t="str">
        <x:v>Precificação da hora e da aula</x:v>
      </x:c>
      <x:c r="B3" s="1"/>
      <x:c r="C3" s="1"/>
      <x:c r="D3" s="1" t="str">
        <x:v>Use custos e capacidade referentes à mesma operação mensal.</x:v>
      </x:c>
    </x:row>
    <x:row r="4" ht="23" customHeight="1">
      <x:c r="A4" s="1"/>
      <x:c r="B4" s="1"/>
      <x:c r="C4" s="1"/>
      <x:c r="D4" s="1"/>
    </x:row>
    <x:row r="5" ht="23" customHeight="1">
      <x:c r="A5" s="10" t="str">
        <x:v>Preço por aluno por aula</x:v>
      </x:c>
      <x:c r="B5" s="11" t="n">
        <x:f>IF(B30="OK",B34/(1-B22-B23-B24),"Revisar entradas")</x:f>
        <x:v>52.39335317460318</x:v>
      </x:c>
      <x:c r="C5" s="1"/>
      <x:c r="D5" s="1" t="str">
        <x:v>Valor necessário para cobrir custos e a margem informada.</x:v>
      </x:c>
    </x:row>
    <x:row r="6" ht="23" customHeight="1">
      <x:c r="A6" s="10" t="str">
        <x:v>Preço por aluno por 60 minutos</x:v>
      </x:c>
      <x:c r="B6" s="11" t="n">
        <x:f>IF(B30="OK",B5*60/B19,"")</x:f>
        <x:v>62.87202380952382</x:v>
      </x:c>
      <x:c r="C6" s="1"/>
      <x:c r="D6" s="1" t="str">
        <x:v>Equivalente por aluno; considera a duração da aula.</x:v>
      </x:c>
    </x:row>
    <x:row r="7" ht="23" customHeight="1">
      <x:c r="A7" s="10" t="str">
        <x:v>Plano mensal por aluno</x:v>
      </x:c>
      <x:c r="B7" s="11" t="n">
        <x:f>IF(B30="OK",B5*B25,"")</x:f>
        <x:v>419.1468253968254</x:v>
      </x:c>
      <x:c r="C7" s="1"/>
      <x:c r="D7" s="1" t="str">
        <x:v>Preço por aula × quantidade mensal informada em B25.</x:v>
      </x:c>
    </x:row>
    <x:row r="8" ht="23" customHeight="1">
      <x:c r="A8" s="1"/>
      <x:c r="B8" s="1"/>
      <x:c r="C8" s="1"/>
      <x:c r="D8" s="1"/>
    </x:row>
    <x:row r="9" ht="23" customHeight="1">
      <x:c r="A9" s="6" t="str">
        <x:v>Custos fixos mensais em R$</x:v>
      </x:c>
      <x:c r="B9" s="6"/>
      <x:c r="C9" s="1"/>
      <x:c r="D9" s="1"/>
    </x:row>
    <x:row r="10" ht="23" customHeight="1">
      <x:c r="A10" s="1" t="str">
        <x:v>Aluguel e condomínio</x:v>
      </x:c>
      <x:c r="B10" s="12" t="n">
        <x:v>3000</x:v>
      </x:c>
      <x:c r="C10" s="1"/>
      <x:c r="D10" s="1"/>
    </x:row>
    <x:row r="11" ht="23" customHeight="1">
      <x:c r="A11" s="1" t="str">
        <x:v>Equipe fixa e encargos</x:v>
      </x:c>
      <x:c r="B11" s="12" t="n">
        <x:v>4500</x:v>
      </x:c>
      <x:c r="C11" s="1"/>
      <x:c r="D11" s="1" t="str">
        <x:v>Inclua salários e encargos de quem recebe valor mensal fixo.</x:v>
      </x:c>
    </x:row>
    <x:row r="12" ht="23" customHeight="1">
      <x:c r="A12" s="1" t="str">
        <x:v>Pró-labore administrativo</x:v>
      </x:c>
      <x:c r="B12" s="12" t="n">
        <x:v>2000</x:v>
      </x:c>
      <x:c r="C12" s="1"/>
      <x:c r="D12" s="1" t="str">
        <x:v>Não duplique remuneração já incluída em equipe fixa.</x:v>
      </x:c>
    </x:row>
    <x:row r="13" ht="23" customHeight="1">
      <x:c r="A13" s="1" t="str">
        <x:v>Energia, água e internet</x:v>
      </x:c>
      <x:c r="B13" s="12" t="n">
        <x:v>700</x:v>
      </x:c>
      <x:c r="C13" s="1"/>
      <x:c r="D13" s="1"/>
    </x:row>
    <x:row r="14" ht="23" customHeight="1">
      <x:c r="A14" s="1" t="str">
        <x:v>Sistemas, contabilidade e outros</x:v>
      </x:c>
      <x:c r="B14" s="12" t="n">
        <x:v>500</x:v>
      </x:c>
      <x:c r="C14" s="1"/>
      <x:c r="D14" s="1"/>
    </x:row>
    <x:row r="15" ht="23" customHeight="1">
      <x:c r="A15" s="1" t="str">
        <x:v>Depreciação e manutenção mensal</x:v>
      </x:c>
      <x:c r="B15" s="12" t="n">
        <x:v>600</x:v>
      </x:c>
      <x:c r="C15" s="1"/>
      <x:c r="D15" s="1" t="str">
        <x:v>Estimativa mensal de desgaste e manutenção dos equipamentos.</x:v>
      </x:c>
    </x:row>
    <x:row r="16" ht="23" customHeight="1">
      <x:c r="A16" s="6" t="str">
        <x:v>Operação e metas</x:v>
      </x:c>
      <x:c r="B16" s="6"/>
      <x:c r="C16" s="1"/>
      <x:c r="D16" s="1"/>
    </x:row>
    <x:row r="17" ht="23" customHeight="1">
      <x:c r="A17" s="1" t="str">
        <x:v>Aulas realizadas no mês</x:v>
      </x:c>
      <x:c r="B17" s="8" t="n">
        <x:v>160</x:v>
      </x:c>
      <x:c r="C17" s="1"/>
      <x:c r="D17" s="1" t="str">
        <x:v>Quantidade de aulas da turma, não soma de presenças.</x:v>
      </x:c>
    </x:row>
    <x:row r="18" ht="23" customHeight="1">
      <x:c r="A18" s="1" t="str">
        <x:v>Capacidade de alunos por aula</x:v>
      </x:c>
      <x:c r="B18" s="8" t="n">
        <x:v>4</x:v>
      </x:c>
      <x:c r="C18" s="1"/>
      <x:c r="D18" s="1"/>
    </x:row>
    <x:row r="19" ht="23" customHeight="1">
      <x:c r="A19" s="1" t="str">
        <x:v>Duração de cada aula em minutos</x:v>
      </x:c>
      <x:c r="B19" s="8" t="n">
        <x:v>50</x:v>
      </x:c>
      <x:c r="C19" s="1"/>
      <x:c r="D19" s="1"/>
    </x:row>
    <x:row r="20" ht="23" customHeight="1">
      <x:c r="A20" s="1" t="str">
        <x:v>Ocupação média pagante</x:v>
      </x:c>
      <x:c r="B20" s="14" t="n">
        <x:v>0.7</x:v>
      </x:c>
      <x:c r="C20" s="1"/>
      <x:c r="D20" s="1" t="str">
        <x:v>Vagas pagantes ÷ vagas ofertadas; use uma média realista.</x:v>
      </x:c>
    </x:row>
    <x:row r="21" ht="23" customHeight="1">
      <x:c r="A21" s="1" t="str">
        <x:v>Custo variável por aula da turma</x:v>
      </x:c>
      <x:c r="B21" s="12" t="n">
        <x:v>35</x:v>
      </x:c>
      <x:c r="C21" s="1"/>
      <x:c r="D21" s="1" t="str">
        <x:v>Professor pago por aula + insumos; não duplique custos fixos.</x:v>
      </x:c>
    </x:row>
    <x:row r="22" ht="23" customHeight="1">
      <x:c r="A22" s="1" t="str">
        <x:v>Impostos sobre faturamento</x:v>
      </x:c>
      <x:c r="B22" s="14" t="n">
        <x:v>0.06</x:v>
      </x:c>
      <x:c r="C22" s="1"/>
      <x:c r="D22" s="1" t="str">
        <x:v>Alíquota efetiva estimada para o estúdio; confirme com contador.</x:v>
      </x:c>
    </x:row>
    <x:row r="23" ht="23" customHeight="1">
      <x:c r="A23" s="1" t="str">
        <x:v>Taxas sobre faturamento</x:v>
      </x:c>
      <x:c r="B23" s="14" t="n">
        <x:v>0.02</x:v>
      </x:c>
      <x:c r="C23" s="1"/>
      <x:c r="D23" s="1" t="str">
        <x:v>Taxa média ponderada dos meios de pagamento.</x:v>
      </x:c>
    </x:row>
    <x:row r="24" ht="23" customHeight="1">
      <x:c r="A24" s="1" t="str">
        <x:v>Margem operacional desejada</x:v>
      </x:c>
      <x:c r="B24" s="14" t="n">
        <x:v>0.2</x:v>
      </x:c>
      <x:c r="C24" s="1"/>
      <x:c r="D24" s="1" t="str">
        <x:v>Margem sobre receita, após custos, impostos e taxas.</x:v>
      </x:c>
    </x:row>
    <x:row r="25" ht="23" customHeight="1">
      <x:c r="A25" s="1" t="str">
        <x:v>Aulas por aluno no plano mensal</x:v>
      </x:c>
      <x:c r="B25" s="8" t="n">
        <x:v>8</x:v>
      </x:c>
      <x:c r="C25" s="1"/>
      <x:c r="D25" s="1" t="str">
        <x:v>Exemplo: 8 aulas no ciclo; use a quantidade realmente vendida.</x:v>
      </x:c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6" t="str">
        <x:v>Como o preço foi calculado</x:v>
      </x:c>
      <x:c r="B29" s="6"/>
      <x:c r="C29" s="1"/>
      <x:c r="D29" s="1"/>
    </x:row>
    <x:row r="30" ht="23" customHeight="1">
      <x:c r="A30" s="1" t="str">
        <x:v>Validação das entradas</x:v>
      </x:c>
      <x:c r="B30" s="1" t="str">
        <x:f>IF(OR(COUNT(B10:B15)&lt;&gt;6,COUNT(B17:B25)&lt;&gt;9,MIN(B10:B15)&lt;0,B17&lt;=0,B18&lt;=0,B19&lt;=0,B20&lt;=0,B20&gt;1,B21&lt;0,B22&lt;0,B23&lt;0,B24&lt;0,B22+B23+B24&gt;=1,B25&lt;=0),"Revisar entradas","OK")</x:f>
        <x:v>OK</x:v>
      </x:c>
      <x:c r="C30" s="1"/>
      <x:c r="D30" s="1" t="str">
        <x:v>Preencha todos os campos; impostos + taxas + margem &lt; 100%.</x:v>
      </x:c>
    </x:row>
    <x:row r="31" ht="23" customHeight="1">
      <x:c r="A31" s="1" t="str">
        <x:v>Custo fixo mensal</x:v>
      </x:c>
      <x:c r="B31" s="13" t="n">
        <x:f>SUM(B10:B15)</x:f>
        <x:v>11300</x:v>
      </x:c>
      <x:c r="C31" s="1"/>
      <x:c r="D31" s="1"/>
    </x:row>
    <x:row r="32" ht="23" customHeight="1">
      <x:c r="A32" s="1" t="str">
        <x:v>Alunos pagantes médios por aula</x:v>
      </x:c>
      <x:c r="B32" s="15" t="n">
        <x:f>IF(B30="OK",B18*B20,"")</x:f>
        <x:v>2.8</x:v>
      </x:c>
      <x:c r="C32" s="1"/>
      <x:c r="D32" s="1"/>
    </x:row>
    <x:row r="33" ht="23" customHeight="1">
      <x:c r="A33" s="1" t="str">
        <x:v>Custo total por aula da turma</x:v>
      </x:c>
      <x:c r="B33" s="13" t="n">
        <x:f>IF(B30="OK",B31/B17+B21,"")</x:f>
        <x:v>105.625</x:v>
      </x:c>
      <x:c r="C33" s="1"/>
      <x:c r="D33" s="1" t="str">
        <x:v>Custos fixos ÷ aulas no mês + custo variável da turma.</x:v>
      </x:c>
    </x:row>
    <x:row r="34" ht="23" customHeight="1">
      <x:c r="A34" s="1" t="str">
        <x:v>Custo por aluno por aula</x:v>
      </x:c>
      <x:c r="B34" s="13" t="n">
        <x:f>IF(B30="OK",B33/B32,"")</x:f>
        <x:v>37.723214285714285</x:v>
      </x:c>
      <x:c r="C34" s="1"/>
      <x:c r="D34" s="1"/>
    </x:row>
    <x:row r="35" ht="23" customHeight="1">
      <x:c r="A35" s="1" t="str">
        <x:v>Preço mínimo sem margem</x:v>
      </x:c>
      <x:c r="B35" s="13" t="n">
        <x:f>IF(B30="OK",B34/(1-B22-B23),"")</x:f>
        <x:v>41.00349378881988</x:v>
      </x:c>
      <x:c r="C35" s="1"/>
      <x:c r="D35" s="1" t="str">
        <x:v>Cobre os custos informados, mas não gera a margem desejada.</x:v>
      </x:c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 t="str">
        <x:v>Gostou deste modelo?</x:v>
      </x:c>
      <x:c r="B38" s="1"/>
      <x:c r="C38" s="1"/>
      <x:c r="D38" s="1"/>
    </x:row>
    <x:row r="39" ht="23" customHeight="1">
      <x:c r="A39" s="1" t="str">
        <x:v>No GestStudio você gera esses contratos com assinatura digital e emite cobranças automáticas em 1 clique.</x:v>
      </x:c>
      <x:c r="B39" s="1"/>
      <x:c r="C39" s="1"/>
      <x:c r="D39" s="1"/>
    </x:row>
    <x:row r="40" ht="23" customHeight="1">
      <x:c r="A40" s="1" t="str">
        <x:v>Teste 30 dias grátis em geststudio.com.br</x:v>
      </x:c>
      <x:c r="B40" s="1"/>
      <x:c r="C40" s="1"/>
      <x:c r="D40" s="1"/>
    </x:row>
    <x:row r="41" ht="23" customHeight="1">
      <x:c r="A41" s="1"/>
      <x:c r="B41" s="1"/>
      <x:c r="C41" s="1"/>
      <x:c r="D41" s="1"/>
    </x:row>
    <x:row r="42" ht="23" customHeight="1">
      <x:c r="A42" s="1" t="str">
        <x:v>Modelo para aulas com custos e duração semelhantes. Calcule modalidades diferentes separadamente.</x:v>
      </x:c>
      <x:c r="B42" s="1"/>
      <x:c r="C42" s="1"/>
      <x:c r="D42" s="1"/>
    </x:row>
    <x:row r="43" ht="23" customHeight="1">
      <x:c r="A43" s="1" t="str">
        <x:v>Preço estimado não inclui inadimplência nem descontos. Reavalie as entradas quando a operação mudar.</x:v>
      </x:c>
      <x:c r="B43" s="1"/>
      <x:c r="C43" s="1"/>
      <x:c r="D43" s="1"/>
    </x:row>
  </x:sheetData>
  <x:conditionalFormatting sqref="B30:B30">
    <x:cfRule type="containsText" dxfId="0" priority="1" operator="containsText" text="Revisar"/>
  </x:conditionalFormatting>
  <x:pageMargins left="0.7" right="0.7" top="0.75" bottom="0.75" header="0.3" footer="0.3"/>
</x:worksheet>
</file>